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4\Отчет об исполнении\Ежемесячное исполнение\"/>
    </mc:Choice>
  </mc:AlternateContent>
  <xr:revisionPtr revIDLastSave="0" documentId="13_ncr:1_{00AD3127-8D8B-4A79-8391-53C6E9921413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E39" i="1" l="1"/>
  <c r="D39" i="1" l="1"/>
  <c r="E36" i="1" l="1"/>
  <c r="D44" i="1" l="1"/>
  <c r="D19" i="1"/>
  <c r="E19" i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D7" i="1" s="1"/>
  <c r="E66" i="1"/>
  <c r="E43" i="1" l="1"/>
  <c r="E42" i="1" s="1"/>
  <c r="D66" i="1"/>
  <c r="E78" i="1"/>
  <c r="D78" i="1"/>
  <c r="E97" i="1" l="1"/>
  <c r="D97" i="1"/>
  <c r="E73" i="1" l="1"/>
  <c r="D43" i="1" l="1"/>
  <c r="D42" i="1" l="1"/>
  <c r="D28" i="1"/>
  <c r="D100" i="1" l="1"/>
  <c r="E57" i="1" l="1"/>
  <c r="E69" i="1"/>
  <c r="E81" i="1"/>
  <c r="E87" i="1"/>
  <c r="E92" i="1"/>
  <c r="E102" i="1"/>
  <c r="E8" i="1"/>
  <c r="E16" i="1"/>
  <c r="D8" i="1"/>
  <c r="D16" i="1"/>
  <c r="E100" i="1"/>
  <c r="D102" i="1"/>
  <c r="D87" i="1"/>
  <c r="E7" i="1" l="1"/>
  <c r="E6" i="1" s="1"/>
  <c r="D104" i="1"/>
  <c r="E56" i="1"/>
  <c r="E104" i="1"/>
  <c r="D56" i="1"/>
  <c r="D6" i="1" l="1"/>
  <c r="D55" i="1" s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<sst xmlns="http://schemas.openxmlformats.org/spreadsheetml/2006/main" count="198" uniqueCount="196">
  <si>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</si>
  <si>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</si>
  <si>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</si>
  <si>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</si>
  <si>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</si>
  <si>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</si>
  <si>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</si>
  <si>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</si>
  <si>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</si>
  <si>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</si>
  <si>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</si>
  <si>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</si>
  <si>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</si>
  <si>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</si>
  <si>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</si>
  <si>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</si>
  <si>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</si>
  <si>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</si>
  <si>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</si>
  <si>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</si>
  <si>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</si>
  <si>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</si>
  <si>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</si>
  <si>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</si>
  <si>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</si>
  <si>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</si>
  <si>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</si>
  <si>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</si>
  <si>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</si>
  <si>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</si>
  <si>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</si>
  <si>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</si>
  <si>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</si>
  <si>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</si>
  <si>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</si>
  <si>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</si>
  <si>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</si>
  <si>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</si>
  <si>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</si>
  <si>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</si>
  <si>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</si>
  <si>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</si>
  <si>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</si>
  <si>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</si>
  <si>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</si>
  <si>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</si>
  <si>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</si>
  <si>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</si>
  <si>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</si>
  <si>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</si>
  <si>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</si>
  <si>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</si>
  <si>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</si>
  <si>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</si>
  <si>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</si>
  <si>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</si>
  <si>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</si>
  <si>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</si>
  <si>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</si>
  <si>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</si>
  <si>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</si>
  <si>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</si>
  <si>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</si>
  <si>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</si>
  <si>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</si>
  <si>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</si>
  <si>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</si>
  <si>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</si>
  <si>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</si>
  <si>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</si>
  <si>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</si>
  <si>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</si>
  <si>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</si>
  <si>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</si>
  <si>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</si>
  <si>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</si>
  <si>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</si>
  <si>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</si>
  <si>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</si>
  <si>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</si>
  <si>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</si>
  <si>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</si>
  <si>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</si>
  <si>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</si>
  <si>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</si>
  <si>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</si>
  <si>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</si>
  <si>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</si>
  <si>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</si>
  <si>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</si>
  <si>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</si>
  <si>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</si>
  <si>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</si>
  <si>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</si>
  <si>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</si>
  <si>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</si>
  <si>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</si>
  <si>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</si>
  <si>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</si>
  <si>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</si>
  <si>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</si>
  <si>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</si>
  <si>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</si>
  <si>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</si>
  <si>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</si>
  <si>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</si>
  <si>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</si>
  <si>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</si>
  <si>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</si>
  <si>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</si>
  <si>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</si>
  <si>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</si>
  <si>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</si>
  <si>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</si>
  <si>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</si>
  <si>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</si>
  <si>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</si>
  <si>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</si>
  <si>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</si>
  <si>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</si>
  <si>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</si>
  <si>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</si>
  <si>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</si>
  <si>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</si>
  <si>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</si>
  <si>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</si>
  <si>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</si>
  <si>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</si>
  <si>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</si>
  <si>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</si>
  <si>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</si>
  <si>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</si>
  <si>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</si>
  <si>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</si>
  <si>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</si>
  <si>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</si>
  <si>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</si>
  <si>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</si>
  <si>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</si>
  <si>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</si>
  <si>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</si>
  <si>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</si>
  <si>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</si>
  <si>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</si>
  <si>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</si>
  <si>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</si>
  <si>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</si>
  <si>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</si>
  <si>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</si>
  <si>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</si>
  <si>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</si>
  <si>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</si>
  <si>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</si>
  <si>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</si>
  <si>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</si>
  <si>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</si>
  <si>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</si>
  <si>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</si>
  <si>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</si>
  <si>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</si>
  <si>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</si>
  <si>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</si>
  <si>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</si>
  <si>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</si>
  <si>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</si>
  <si>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</si>
  <si>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</si>
  <si>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</si>
  <si>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</si>
  <si>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</si>
  <si>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</si>
  <si>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</si>
  <si>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</si>
  <si>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</si>
  <si>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</si>
  <si>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</si>
  <si>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</si>
  <si>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</si>
  <si>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</si>
  <si>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</si>
  <si>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</si>
  <si>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</si>
  <si>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</si>
  <si>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</si>
  <si>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</si>
  <si>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</si>
  <si>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</si>
  <si>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</si>
  <si>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</si>
  <si>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</si>
  <si>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</si>
  <si>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</si>
  <si>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01.08.2024 года</t>
    </r>
  </si>
  <si>
    <t>Доходы от реализации иного имущества</t>
  </si>
  <si>
    <t>1 14 02000 00 0000 440</t>
  </si>
  <si>
    <t>Текущее исполнение городского бюджета на 01.08.2024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</si>
</sst>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14</xdr:col>
      <xdr:colOff>555471</xdr:colOff>
      <xdr:row>38</xdr:row>
      <xdr:rowOff>43125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240870C-3728-4786-B2FD-D55F85558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247775"/>
          <a:ext cx="8480271" cy="522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"/>
  <sheetViews>
    <sheetView view="pageBreakPreview" topLeftCell="A19" zoomScale="75" zoomScaleNormal="75" zoomScaleSheetLayoutView="75" workbookViewId="0">
      <selection activeCell="J15" sqref="J15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192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1459153.9000000001</v>
      </c>
      <c r="E6" s="34">
        <f>SUM(E7+E42)</f>
        <v>883327.99999999977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265536.7</v>
      </c>
      <c r="E7" s="37">
        <f>SUM(E8+E12+E16+E19+E22+E27+E31+E38+E28+E11+E21+E36+E39)</f>
        <v>162918.39999999997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99326.2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625.20000000000005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98701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1191.8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33191.800000000003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13.5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27457.5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5720.8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4408.8999999999996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774.7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3634.2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5138.1000000000004</v>
      </c>
      <c r="F19" s="66"/>
    </row>
    <row r="20" spans="1:6" ht="25.5" x14ac:dyDescent="0.2">
      <c r="B20" s="23" t="s">
        <v>61</v>
      </c>
      <c r="C20" s="24" t="s">
        <v>60</v>
      </c>
      <c r="D20" s="46">
        <v>8670</v>
      </c>
      <c r="E20" s="46">
        <v>5138.1000000000004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13209.900000000001</v>
      </c>
      <c r="E22" s="38">
        <f>SUM(E23+E26+E24+E25)</f>
        <v>10968.3</v>
      </c>
      <c r="F22" s="66"/>
    </row>
    <row r="23" spans="1:6" x14ac:dyDescent="0.2">
      <c r="B23" s="18" t="s">
        <v>56</v>
      </c>
      <c r="C23" s="25" t="s">
        <v>86</v>
      </c>
      <c r="D23" s="46">
        <v>6309.5</v>
      </c>
      <c r="E23" s="46">
        <v>6987.8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1596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4135.1000000000004</v>
      </c>
      <c r="E26" s="46">
        <v>2384.5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287.3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124.6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124.6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1322.6</v>
      </c>
      <c r="E31" s="37">
        <f>SUM(E32:E35)</f>
        <v>6867.9</v>
      </c>
      <c r="F31" s="66"/>
    </row>
    <row r="32" spans="1:6" x14ac:dyDescent="0.2">
      <c r="B32" s="23" t="s">
        <v>174</v>
      </c>
      <c r="C32" s="24" t="s">
        <v>173</v>
      </c>
      <c r="D32" s="42">
        <v>0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4147.7</v>
      </c>
      <c r="F33" s="66"/>
    </row>
    <row r="34" spans="1:6" x14ac:dyDescent="0.2">
      <c r="B34" s="18" t="s">
        <v>194</v>
      </c>
      <c r="C34" s="24" t="s">
        <v>193</v>
      </c>
      <c r="D34" s="42">
        <v>0</v>
      </c>
      <c r="E34" s="46">
        <v>412</v>
      </c>
      <c r="F34" s="66"/>
    </row>
    <row r="35" spans="1:6" x14ac:dyDescent="0.2">
      <c r="B35" s="18" t="s">
        <v>65</v>
      </c>
      <c r="C35" s="24" t="s">
        <v>63</v>
      </c>
      <c r="D35" s="42">
        <v>1322.6</v>
      </c>
      <c r="E35" s="46">
        <v>1986.2</v>
      </c>
      <c r="F35" s="66"/>
    </row>
    <row r="36" spans="1:6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0</v>
      </c>
      <c r="F36" s="66"/>
    </row>
    <row r="37" spans="1:6" ht="25.5" x14ac:dyDescent="0.2">
      <c r="B37" s="18" t="s">
        <v>183</v>
      </c>
      <c r="C37" s="24" t="s">
        <v>182</v>
      </c>
      <c r="D37" s="42">
        <v>0</v>
      </c>
      <c r="E37" s="46">
        <v>0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2399.6999999999998</v>
      </c>
      <c r="E38" s="38">
        <v>778.4</v>
      </c>
      <c r="F38" s="66"/>
    </row>
    <row r="39" spans="1:6" x14ac:dyDescent="0.2">
      <c r="A39" s="2"/>
      <c r="B39" s="18"/>
      <c r="C39" s="22" t="s">
        <v>185</v>
      </c>
      <c r="D39" s="37">
        <f>SUM(D40:D41)</f>
        <v>455.1</v>
      </c>
      <c r="E39" s="37">
        <f>SUM(E40:E41)</f>
        <v>635.1</v>
      </c>
      <c r="F39" s="66"/>
    </row>
    <row r="40" spans="1:6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0</v>
      </c>
      <c r="F40" s="66"/>
    </row>
    <row r="41" spans="1:6" ht="16.5" customHeight="1" x14ac:dyDescent="0.2">
      <c r="A41" s="2"/>
      <c r="B41" s="18" t="s">
        <v>189</v>
      </c>
      <c r="C41" s="24" t="s">
        <v>187</v>
      </c>
      <c r="D41" s="42">
        <v>455.1</v>
      </c>
      <c r="E41" s="46">
        <v>635.1</v>
      </c>
      <c r="F41" s="66"/>
    </row>
    <row r="42" spans="1:6" ht="15.75" x14ac:dyDescent="0.25">
      <c r="B42" s="18"/>
      <c r="C42" s="27" t="s">
        <v>37</v>
      </c>
      <c r="D42" s="37">
        <f>SUM(D43+D53+D54+D51)</f>
        <v>1193617.2000000002</v>
      </c>
      <c r="E42" s="37">
        <f>SUM(E43+E53+E54+E51+E52)</f>
        <v>720409.59999999986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1193617.2000000002</v>
      </c>
      <c r="E43" s="37">
        <f>SUM(E44+E48+E49+E50)</f>
        <v>719790.7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432593.20000000007</v>
      </c>
      <c r="E44" s="42">
        <f>E45+E46+E47</f>
        <v>308620.2</v>
      </c>
      <c r="F44" s="66"/>
    </row>
    <row r="45" spans="1:6" x14ac:dyDescent="0.2">
      <c r="B45" s="18" t="s">
        <v>155</v>
      </c>
      <c r="C45" s="21" t="s">
        <v>47</v>
      </c>
      <c r="D45" s="42">
        <v>289873.40000000002</v>
      </c>
      <c r="E45" s="46">
        <v>226362</v>
      </c>
      <c r="F45" s="66"/>
    </row>
    <row r="46" spans="1:6" x14ac:dyDescent="0.2">
      <c r="B46" s="18" t="s">
        <v>156</v>
      </c>
      <c r="C46" s="21" t="s">
        <v>53</v>
      </c>
      <c r="D46" s="42">
        <v>36159.9</v>
      </c>
      <c r="E46" s="46">
        <v>0</v>
      </c>
      <c r="F46" s="66"/>
    </row>
    <row r="47" spans="1:6" ht="25.5" x14ac:dyDescent="0.2">
      <c r="B47" s="18" t="s">
        <v>157</v>
      </c>
      <c r="C47" s="62" t="s">
        <v>158</v>
      </c>
      <c r="D47" s="42">
        <v>106559.9</v>
      </c>
      <c r="E47" s="46">
        <v>82258.2</v>
      </c>
      <c r="F47" s="66"/>
    </row>
    <row r="48" spans="1:6" ht="25.5" x14ac:dyDescent="0.2">
      <c r="B48" s="18" t="s">
        <v>145</v>
      </c>
      <c r="C48" s="25" t="s">
        <v>49</v>
      </c>
      <c r="D48" s="45">
        <v>296228</v>
      </c>
      <c r="E48" s="46">
        <v>134492.1</v>
      </c>
      <c r="F48" s="66"/>
    </row>
    <row r="49" spans="2:6" ht="25.5" x14ac:dyDescent="0.2">
      <c r="B49" s="18" t="s">
        <v>146</v>
      </c>
      <c r="C49" s="25" t="s">
        <v>50</v>
      </c>
      <c r="D49" s="45">
        <v>425247</v>
      </c>
      <c r="E49" s="46">
        <v>257524.2</v>
      </c>
      <c r="F49" s="66"/>
    </row>
    <row r="50" spans="2:6" x14ac:dyDescent="0.2">
      <c r="B50" s="18" t="s">
        <v>150</v>
      </c>
      <c r="C50" s="63" t="s">
        <v>149</v>
      </c>
      <c r="D50" s="45">
        <v>39549</v>
      </c>
      <c r="E50" s="46">
        <v>19154.2</v>
      </c>
      <c r="F50" s="66"/>
    </row>
    <row r="51" spans="2:6" ht="33.75" customHeight="1" x14ac:dyDescent="0.2">
      <c r="B51" s="18" t="s">
        <v>159</v>
      </c>
      <c r="C51" s="25" t="s">
        <v>172</v>
      </c>
      <c r="D51" s="45">
        <v>0</v>
      </c>
      <c r="E51" s="46">
        <v>97.7</v>
      </c>
      <c r="F51" s="66"/>
    </row>
    <row r="52" spans="2:6" x14ac:dyDescent="0.2">
      <c r="B52" s="18" t="s">
        <v>191</v>
      </c>
      <c r="C52" s="25" t="s">
        <v>190</v>
      </c>
      <c r="D52" s="45">
        <v>0</v>
      </c>
      <c r="E52" s="46">
        <v>521.20000000000005</v>
      </c>
      <c r="F52" s="66"/>
    </row>
    <row r="53" spans="2:6" ht="51" x14ac:dyDescent="0.2">
      <c r="B53" s="18" t="s">
        <v>170</v>
      </c>
      <c r="C53" s="64" t="s">
        <v>171</v>
      </c>
      <c r="D53" s="45">
        <v>0</v>
      </c>
      <c r="E53" s="46">
        <v>845.9</v>
      </c>
      <c r="F53" s="66"/>
    </row>
    <row r="54" spans="2:6" ht="13.5" thickBot="1" x14ac:dyDescent="0.25">
      <c r="B54" s="18" t="s">
        <v>160</v>
      </c>
      <c r="C54" s="25" t="s">
        <v>72</v>
      </c>
      <c r="D54" s="46">
        <v>0</v>
      </c>
      <c r="E54" s="46">
        <v>-845.9</v>
      </c>
      <c r="F54" s="66"/>
    </row>
    <row r="55" spans="2:6" ht="19.5" thickBot="1" x14ac:dyDescent="0.25">
      <c r="B55" s="17"/>
      <c r="C55" s="30" t="s">
        <v>38</v>
      </c>
      <c r="D55" s="58">
        <f>SUM(D6)</f>
        <v>1459153.9000000001</v>
      </c>
      <c r="E55" s="58">
        <f>SUM(E6)</f>
        <v>883327.99999999977</v>
      </c>
      <c r="F55" s="66"/>
    </row>
    <row r="56" spans="2:6" x14ac:dyDescent="0.2">
      <c r="B56" s="32"/>
      <c r="C56" s="33" t="s">
        <v>18</v>
      </c>
      <c r="D56" s="34">
        <f>SUM(D57+D66+D69+D73+D81+D87+D92+D97+D100+D102+D78+D90)</f>
        <v>1516611.2</v>
      </c>
      <c r="E56" s="34">
        <f>SUM(E57+E66+E69+E73+E81+E87+E92+E97+E100+E102+E78+E90)</f>
        <v>821279.5</v>
      </c>
      <c r="F56" s="66"/>
    </row>
    <row r="57" spans="2:6" ht="15.75" x14ac:dyDescent="0.2">
      <c r="B57" s="35" t="s">
        <v>19</v>
      </c>
      <c r="C57" s="36" t="s">
        <v>139</v>
      </c>
      <c r="D57" s="37">
        <f>SUM(D58:D65)</f>
        <v>217434.2</v>
      </c>
      <c r="E57" s="38">
        <f>SUM(E58:E65)</f>
        <v>143332.20000000001</v>
      </c>
      <c r="F57" s="66"/>
    </row>
    <row r="58" spans="2:6" ht="25.5" x14ac:dyDescent="0.2">
      <c r="B58" s="39" t="s">
        <v>99</v>
      </c>
      <c r="C58" s="40" t="s">
        <v>124</v>
      </c>
      <c r="D58" s="42">
        <v>2730.8</v>
      </c>
      <c r="E58" s="46">
        <v>1448.3</v>
      </c>
      <c r="F58" s="66"/>
    </row>
    <row r="59" spans="2:6" ht="38.25" x14ac:dyDescent="0.2">
      <c r="B59" s="39" t="s">
        <v>100</v>
      </c>
      <c r="C59" s="40" t="s">
        <v>125</v>
      </c>
      <c r="D59" s="42">
        <v>8447.2000000000007</v>
      </c>
      <c r="E59" s="46">
        <v>3879</v>
      </c>
      <c r="F59" s="66"/>
    </row>
    <row r="60" spans="2:6" ht="38.25" x14ac:dyDescent="0.2">
      <c r="B60" s="39" t="s">
        <v>101</v>
      </c>
      <c r="C60" s="40" t="s">
        <v>126</v>
      </c>
      <c r="D60" s="42">
        <v>52073</v>
      </c>
      <c r="E60" s="46">
        <v>33999.300000000003</v>
      </c>
      <c r="F60" s="66"/>
    </row>
    <row r="61" spans="2:6" x14ac:dyDescent="0.2">
      <c r="B61" s="39" t="s">
        <v>140</v>
      </c>
      <c r="C61" s="40" t="s">
        <v>141</v>
      </c>
      <c r="D61" s="42">
        <v>18.399999999999999</v>
      </c>
      <c r="E61" s="46">
        <v>0</v>
      </c>
      <c r="F61" s="66"/>
    </row>
    <row r="62" spans="2:6" ht="25.5" x14ac:dyDescent="0.2">
      <c r="B62" s="39" t="s">
        <v>102</v>
      </c>
      <c r="C62" s="40" t="s">
        <v>127</v>
      </c>
      <c r="D62" s="42">
        <v>17216.599999999999</v>
      </c>
      <c r="E62" s="46">
        <v>8906.9</v>
      </c>
      <c r="F62" s="66"/>
    </row>
    <row r="63" spans="2:6" x14ac:dyDescent="0.2">
      <c r="B63" s="39" t="s">
        <v>177</v>
      </c>
      <c r="C63" s="40" t="s">
        <v>178</v>
      </c>
      <c r="D63" s="42">
        <v>0</v>
      </c>
      <c r="E63" s="46">
        <v>0</v>
      </c>
      <c r="F63" s="66"/>
    </row>
    <row r="64" spans="2:6" x14ac:dyDescent="0.2">
      <c r="B64" s="39" t="s">
        <v>151</v>
      </c>
      <c r="C64" s="40" t="s">
        <v>152</v>
      </c>
      <c r="D64" s="42">
        <v>500</v>
      </c>
      <c r="E64" s="46">
        <v>0</v>
      </c>
      <c r="F64" s="66"/>
    </row>
    <row r="65" spans="2:6" x14ac:dyDescent="0.2">
      <c r="B65" s="39" t="s">
        <v>103</v>
      </c>
      <c r="C65" s="40" t="s">
        <v>104</v>
      </c>
      <c r="D65" s="42">
        <v>136448.20000000001</v>
      </c>
      <c r="E65" s="46">
        <v>95098.7</v>
      </c>
      <c r="F65" s="66"/>
    </row>
    <row r="66" spans="2:6" ht="31.5" x14ac:dyDescent="0.2">
      <c r="B66" s="35" t="s">
        <v>20</v>
      </c>
      <c r="C66" s="41" t="s">
        <v>188</v>
      </c>
      <c r="D66" s="37">
        <f>SUM(D67:D68)</f>
        <v>529.20000000000005</v>
      </c>
      <c r="E66" s="37">
        <f>SUM(E67:E68)</f>
        <v>39.6</v>
      </c>
      <c r="F66" s="66"/>
    </row>
    <row r="67" spans="2:6" ht="25.5" x14ac:dyDescent="0.2">
      <c r="B67" s="52" t="s">
        <v>169</v>
      </c>
      <c r="C67" s="53" t="s">
        <v>118</v>
      </c>
      <c r="D67" s="42">
        <v>449.2</v>
      </c>
      <c r="E67" s="42">
        <v>0</v>
      </c>
      <c r="F67" s="66"/>
    </row>
    <row r="68" spans="2:6" ht="25.5" x14ac:dyDescent="0.2">
      <c r="B68" s="52" t="s">
        <v>121</v>
      </c>
      <c r="C68" s="59" t="s">
        <v>122</v>
      </c>
      <c r="D68" s="42">
        <v>80</v>
      </c>
      <c r="E68" s="46">
        <v>39.6</v>
      </c>
      <c r="F68" s="66"/>
    </row>
    <row r="69" spans="2:6" ht="15.75" x14ac:dyDescent="0.2">
      <c r="B69" s="35" t="s">
        <v>21</v>
      </c>
      <c r="C69" s="41" t="s">
        <v>119</v>
      </c>
      <c r="D69" s="37">
        <f>SUM(D70:D72)</f>
        <v>140225</v>
      </c>
      <c r="E69" s="37">
        <f>SUM(E70:E72)</f>
        <v>38946.200000000004</v>
      </c>
      <c r="F69" s="66"/>
    </row>
    <row r="70" spans="2:6" x14ac:dyDescent="0.2">
      <c r="B70" s="52" t="s">
        <v>22</v>
      </c>
      <c r="C70" s="53" t="s">
        <v>23</v>
      </c>
      <c r="D70" s="42">
        <v>35246.6</v>
      </c>
      <c r="E70" s="46">
        <v>19246.599999999999</v>
      </c>
      <c r="F70" s="66"/>
    </row>
    <row r="71" spans="2:6" x14ac:dyDescent="0.2">
      <c r="B71" s="52" t="s">
        <v>78</v>
      </c>
      <c r="C71" s="53" t="s">
        <v>128</v>
      </c>
      <c r="D71" s="42">
        <v>89514.2</v>
      </c>
      <c r="E71" s="46">
        <v>18704.2</v>
      </c>
      <c r="F71" s="66"/>
    </row>
    <row r="72" spans="2:6" x14ac:dyDescent="0.2">
      <c r="B72" s="52" t="s">
        <v>54</v>
      </c>
      <c r="C72" s="53" t="s">
        <v>129</v>
      </c>
      <c r="D72" s="42">
        <v>15464.2</v>
      </c>
      <c r="E72" s="46">
        <v>995.4</v>
      </c>
      <c r="F72" s="66"/>
    </row>
    <row r="73" spans="2:6" ht="15.75" x14ac:dyDescent="0.2">
      <c r="B73" s="35" t="s">
        <v>24</v>
      </c>
      <c r="C73" s="41" t="s">
        <v>25</v>
      </c>
      <c r="D73" s="43">
        <f>SUM(D74:D77)</f>
        <v>341443.1</v>
      </c>
      <c r="E73" s="43">
        <f>SUM(E74:E77)</f>
        <v>150957.4</v>
      </c>
      <c r="F73" s="66"/>
    </row>
    <row r="74" spans="2:6" x14ac:dyDescent="0.2">
      <c r="B74" s="52" t="s">
        <v>26</v>
      </c>
      <c r="C74" s="53" t="s">
        <v>27</v>
      </c>
      <c r="D74" s="42">
        <v>2850</v>
      </c>
      <c r="E74" s="46">
        <v>1179.2</v>
      </c>
      <c r="F74" s="66"/>
    </row>
    <row r="75" spans="2:6" x14ac:dyDescent="0.2">
      <c r="B75" s="52" t="s">
        <v>28</v>
      </c>
      <c r="C75" s="53" t="s">
        <v>29</v>
      </c>
      <c r="D75" s="45">
        <v>94780.6</v>
      </c>
      <c r="E75" s="46">
        <v>48481</v>
      </c>
      <c r="F75" s="66"/>
    </row>
    <row r="76" spans="2:6" x14ac:dyDescent="0.2">
      <c r="B76" s="52" t="s">
        <v>51</v>
      </c>
      <c r="C76" s="53" t="s">
        <v>52</v>
      </c>
      <c r="D76" s="45">
        <v>200049.9</v>
      </c>
      <c r="E76" s="46">
        <v>101297.2</v>
      </c>
      <c r="F76" s="66"/>
    </row>
    <row r="77" spans="2:6" x14ac:dyDescent="0.2">
      <c r="B77" s="52" t="s">
        <v>79</v>
      </c>
      <c r="C77" s="53" t="s">
        <v>130</v>
      </c>
      <c r="D77" s="45">
        <v>43762.6</v>
      </c>
      <c r="E77" s="46">
        <v>0</v>
      </c>
      <c r="F77" s="66"/>
    </row>
    <row r="78" spans="2:6" ht="15.75" x14ac:dyDescent="0.2">
      <c r="B78" s="35" t="s">
        <v>137</v>
      </c>
      <c r="C78" s="41" t="s">
        <v>138</v>
      </c>
      <c r="D78" s="44">
        <f>SUM(D79+D80)</f>
        <v>2810.9</v>
      </c>
      <c r="E78" s="44">
        <f>SUM(E79+E80)</f>
        <v>454.2</v>
      </c>
      <c r="F78" s="66"/>
    </row>
    <row r="79" spans="2:6" x14ac:dyDescent="0.2">
      <c r="B79" s="52" t="s">
        <v>161</v>
      </c>
      <c r="C79" s="53" t="s">
        <v>162</v>
      </c>
      <c r="D79" s="45">
        <v>515.9</v>
      </c>
      <c r="E79" s="46">
        <v>454.2</v>
      </c>
      <c r="F79" s="66"/>
    </row>
    <row r="80" spans="2:6" x14ac:dyDescent="0.2">
      <c r="B80" s="52" t="s">
        <v>165</v>
      </c>
      <c r="C80" s="53" t="s">
        <v>166</v>
      </c>
      <c r="D80" s="45">
        <v>2295</v>
      </c>
      <c r="E80" s="46">
        <v>0</v>
      </c>
      <c r="F80" s="66"/>
    </row>
    <row r="81" spans="2:6" ht="15.75" x14ac:dyDescent="0.2">
      <c r="B81" s="35" t="s">
        <v>30</v>
      </c>
      <c r="C81" s="41" t="s">
        <v>31</v>
      </c>
      <c r="D81" s="44">
        <f>SUM(D82:D86)</f>
        <v>622631.5</v>
      </c>
      <c r="E81" s="44">
        <f>SUM(E82:E86)</f>
        <v>381107.3</v>
      </c>
      <c r="F81" s="66"/>
    </row>
    <row r="82" spans="2:6" x14ac:dyDescent="0.2">
      <c r="B82" s="52" t="s">
        <v>91</v>
      </c>
      <c r="C82" s="53" t="s">
        <v>92</v>
      </c>
      <c r="D82" s="45">
        <v>200528.2</v>
      </c>
      <c r="E82" s="46">
        <v>118614.39999999999</v>
      </c>
      <c r="F82" s="66"/>
    </row>
    <row r="83" spans="2:6" x14ac:dyDescent="0.2">
      <c r="B83" s="52" t="s">
        <v>93</v>
      </c>
      <c r="C83" s="53" t="s">
        <v>94</v>
      </c>
      <c r="D83" s="45">
        <v>280608</v>
      </c>
      <c r="E83" s="46">
        <v>178566</v>
      </c>
      <c r="F83" s="66"/>
    </row>
    <row r="84" spans="2:6" x14ac:dyDescent="0.2">
      <c r="B84" s="52" t="s">
        <v>123</v>
      </c>
      <c r="C84" s="53" t="s">
        <v>131</v>
      </c>
      <c r="D84" s="45">
        <v>96385.9</v>
      </c>
      <c r="E84" s="46">
        <v>59675.7</v>
      </c>
      <c r="F84" s="66"/>
    </row>
    <row r="85" spans="2:6" x14ac:dyDescent="0.2">
      <c r="B85" s="52" t="s">
        <v>95</v>
      </c>
      <c r="C85" s="53" t="s">
        <v>96</v>
      </c>
      <c r="D85" s="45">
        <v>9112</v>
      </c>
      <c r="E85" s="46">
        <v>5818.6</v>
      </c>
      <c r="F85" s="66"/>
    </row>
    <row r="86" spans="2:6" x14ac:dyDescent="0.2">
      <c r="B86" s="52" t="s">
        <v>97</v>
      </c>
      <c r="C86" s="53" t="s">
        <v>98</v>
      </c>
      <c r="D86" s="45">
        <v>35997.4</v>
      </c>
      <c r="E86" s="46">
        <v>18432.599999999999</v>
      </c>
      <c r="F86" s="66"/>
    </row>
    <row r="87" spans="2:6" ht="15.75" x14ac:dyDescent="0.2">
      <c r="B87" s="35" t="s">
        <v>32</v>
      </c>
      <c r="C87" s="41" t="s">
        <v>132</v>
      </c>
      <c r="D87" s="37">
        <f>SUM(D88:D89)</f>
        <v>86180.2</v>
      </c>
      <c r="E87" s="38">
        <f>SUM(E88:E89)</f>
        <v>52379.3</v>
      </c>
      <c r="F87" s="66"/>
    </row>
    <row r="88" spans="2:6" x14ac:dyDescent="0.2">
      <c r="B88" s="52" t="s">
        <v>105</v>
      </c>
      <c r="C88" s="53" t="s">
        <v>133</v>
      </c>
      <c r="D88" s="42">
        <v>56187</v>
      </c>
      <c r="E88" s="46">
        <v>33051.4</v>
      </c>
      <c r="F88" s="66"/>
    </row>
    <row r="89" spans="2:6" x14ac:dyDescent="0.2">
      <c r="B89" s="52" t="s">
        <v>106</v>
      </c>
      <c r="C89" s="53" t="s">
        <v>134</v>
      </c>
      <c r="D89" s="42">
        <v>29993.200000000001</v>
      </c>
      <c r="E89" s="46">
        <v>19327.900000000001</v>
      </c>
      <c r="F89" s="66"/>
    </row>
    <row r="90" spans="2:6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  <c r="F90" s="66"/>
    </row>
    <row r="91" spans="2:6" x14ac:dyDescent="0.2">
      <c r="B91" s="52" t="s">
        <v>89</v>
      </c>
      <c r="C91" s="53" t="s">
        <v>90</v>
      </c>
      <c r="D91" s="45">
        <v>36.4</v>
      </c>
      <c r="E91" s="46">
        <v>36.4</v>
      </c>
      <c r="F91" s="66"/>
    </row>
    <row r="92" spans="2:6" ht="15.75" x14ac:dyDescent="0.2">
      <c r="B92" s="35">
        <v>1000</v>
      </c>
      <c r="C92" s="41" t="s">
        <v>33</v>
      </c>
      <c r="D92" s="37">
        <f>SUM(D93:D96)</f>
        <v>44769.1</v>
      </c>
      <c r="E92" s="38">
        <f>SUM(E93:E96)</f>
        <v>21815.599999999999</v>
      </c>
      <c r="F92" s="66"/>
    </row>
    <row r="93" spans="2:6" x14ac:dyDescent="0.2">
      <c r="B93" s="52" t="s">
        <v>107</v>
      </c>
      <c r="C93" s="53" t="s">
        <v>108</v>
      </c>
      <c r="D93" s="42">
        <v>1492.5</v>
      </c>
      <c r="E93" s="46">
        <v>875</v>
      </c>
      <c r="F93" s="66"/>
    </row>
    <row r="94" spans="2:6" x14ac:dyDescent="0.2">
      <c r="B94" s="52" t="s">
        <v>109</v>
      </c>
      <c r="C94" s="53" t="s">
        <v>110</v>
      </c>
      <c r="D94" s="42">
        <v>36648.400000000001</v>
      </c>
      <c r="E94" s="46">
        <v>19196</v>
      </c>
      <c r="F94" s="66"/>
    </row>
    <row r="95" spans="2:6" x14ac:dyDescent="0.2">
      <c r="B95" s="52" t="s">
        <v>111</v>
      </c>
      <c r="C95" s="53" t="s">
        <v>112</v>
      </c>
      <c r="D95" s="42">
        <v>5407.7</v>
      </c>
      <c r="E95" s="46">
        <v>1062</v>
      </c>
      <c r="F95" s="66"/>
    </row>
    <row r="96" spans="2:6" x14ac:dyDescent="0.2">
      <c r="B96" s="52" t="s">
        <v>113</v>
      </c>
      <c r="C96" s="53" t="s">
        <v>114</v>
      </c>
      <c r="D96" s="42">
        <v>1220.5</v>
      </c>
      <c r="E96" s="46">
        <v>682.6</v>
      </c>
      <c r="F96" s="66"/>
    </row>
    <row r="97" spans="1:6" ht="15.75" x14ac:dyDescent="0.2">
      <c r="B97" s="35" t="s">
        <v>66</v>
      </c>
      <c r="C97" s="41" t="s">
        <v>67</v>
      </c>
      <c r="D97" s="38">
        <f>SUM(D98:D99)</f>
        <v>55917.5</v>
      </c>
      <c r="E97" s="38">
        <f>SUM(E98:E99)</f>
        <v>29325.9</v>
      </c>
      <c r="F97" s="66"/>
    </row>
    <row r="98" spans="1:6" x14ac:dyDescent="0.2">
      <c r="B98" s="52" t="s">
        <v>115</v>
      </c>
      <c r="C98" s="53" t="s">
        <v>136</v>
      </c>
      <c r="D98" s="42">
        <v>45893.2</v>
      </c>
      <c r="E98" s="46">
        <v>28668.5</v>
      </c>
      <c r="F98" s="66"/>
    </row>
    <row r="99" spans="1:6" x14ac:dyDescent="0.2">
      <c r="B99" s="52" t="s">
        <v>147</v>
      </c>
      <c r="C99" s="53" t="s">
        <v>148</v>
      </c>
      <c r="D99" s="42">
        <v>10024.299999999999</v>
      </c>
      <c r="E99" s="46">
        <v>657.4</v>
      </c>
      <c r="F99" s="66"/>
    </row>
    <row r="100" spans="1:6" ht="15.75" x14ac:dyDescent="0.2">
      <c r="B100" s="35" t="s">
        <v>68</v>
      </c>
      <c r="C100" s="41" t="s">
        <v>69</v>
      </c>
      <c r="D100" s="38">
        <f>SUM(D101)</f>
        <v>4634.1000000000004</v>
      </c>
      <c r="E100" s="38">
        <f>SUM(E101)</f>
        <v>2885.4</v>
      </c>
      <c r="F100" s="66"/>
    </row>
    <row r="101" spans="1:6" x14ac:dyDescent="0.2">
      <c r="B101" s="54" t="s">
        <v>116</v>
      </c>
      <c r="C101" s="55" t="s">
        <v>117</v>
      </c>
      <c r="D101" s="56">
        <v>4634.1000000000004</v>
      </c>
      <c r="E101" s="57">
        <v>2885.4</v>
      </c>
      <c r="F101" s="66"/>
    </row>
    <row r="102" spans="1:6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  <c r="F102" s="66"/>
    </row>
    <row r="103" spans="1:6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  <c r="F103" s="66"/>
    </row>
    <row r="104" spans="1:6" ht="19.5" thickBot="1" x14ac:dyDescent="0.25">
      <c r="B104" s="61"/>
      <c r="C104" s="30" t="s">
        <v>120</v>
      </c>
      <c r="D104" s="58">
        <f>SUM(D57+D66+D69+D73+D81+D87+D92+D97+D100+D102+D78+D90)</f>
        <v>1516611.2</v>
      </c>
      <c r="E104" s="58">
        <f>SUM(E57+E66+E69+E73+E81+E87+E92+E97+E100+E102+E78+E90)</f>
        <v>821279.5</v>
      </c>
      <c r="F104" s="66"/>
    </row>
    <row r="105" spans="1:6" ht="16.5" customHeight="1" x14ac:dyDescent="0.2">
      <c r="B105" s="50"/>
      <c r="C105" s="31" t="s">
        <v>34</v>
      </c>
      <c r="D105" s="65">
        <f>SUM(D55-D104)</f>
        <v>-57457.299999999814</v>
      </c>
      <c r="E105" s="51">
        <f>SUM(E55-E104)</f>
        <v>62048.499999999767</v>
      </c>
      <c r="F105" s="66"/>
    </row>
    <row r="106" spans="1:6" ht="23.25" customHeight="1" x14ac:dyDescent="0.2">
      <c r="B106" s="78" t="s">
        <v>179</v>
      </c>
      <c r="C106" s="79"/>
      <c r="D106" s="79"/>
      <c r="E106" s="79"/>
    </row>
    <row r="107" spans="1:6" ht="19.5" customHeight="1" x14ac:dyDescent="0.2">
      <c r="A107" s="67"/>
      <c r="B107" s="67"/>
      <c r="C107" s="67"/>
      <c r="D107" s="67"/>
      <c r="E107" s="67"/>
      <c r="F107" s="67"/>
    </row>
    <row r="108" spans="1:6" ht="42.75" customHeight="1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ht="15" x14ac:dyDescent="0.2">
      <c r="A111" s="3"/>
      <c r="B111" s="16"/>
      <c r="C111" s="16"/>
      <c r="D111" s="16"/>
      <c r="E111" s="16"/>
    </row>
    <row r="112" spans="1:6" ht="15" x14ac:dyDescent="0.2">
      <c r="A112" s="3"/>
      <c r="B112" s="11"/>
      <c r="C112" s="12"/>
      <c r="D112" s="13"/>
      <c r="E112" s="15"/>
      <c r="F112" s="13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F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2C8A-22AC-4374-8E87-A558CC543A4F}">
  <dimension ref="B2:O4"/>
  <sheetViews>
    <sheetView tabSelected="1" workbookViewId="0">
      <selection activeCell="T34" sqref="T34"/>
    </sheetView>
  </sheetViews>
  <sheetFormatPr defaultRowHeight="12.75" x14ac:dyDescent="0.2"/>
  <sheetData>
    <row r="2" spans="2:15" x14ac:dyDescent="0.2">
      <c r="B2" s="80" t="s">
        <v>195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2024-08-07T04:09:02Z</cp:lastPrinted>
  <dcterms:created xsi:type="dcterms:W3CDTF">2005-02-24T04:25:28Z</dcterms:created>
  <dcterms:modified xsi:type="dcterms:W3CDTF">2024-09-19T04:24:47Z</dcterms:modified>
</cp:coreProperties>
</file>